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8960" windowHeight="7935"/>
  </bookViews>
  <sheets>
    <sheet name="No. of Parties" sheetId="7" r:id="rId1"/>
    <sheet name="SC raw numbers" sheetId="5" state="hidden" r:id="rId2"/>
    <sheet name="AC raw numbers" sheetId="1" state="hidden" r:id="rId3"/>
    <sheet name="PC raw numbers" sheetId="3" state="hidden" r:id="rId4"/>
  </sheets>
  <definedNames>
    <definedName name="_xlnm.Print_Area" localSheetId="0">'No. of Parties'!$A$1:$I$43</definedName>
  </definedNames>
  <calcPr calcId="145621"/>
</workbook>
</file>

<file path=xl/calcChain.xml><?xml version="1.0" encoding="utf-8"?>
<calcChain xmlns="http://schemas.openxmlformats.org/spreadsheetml/2006/main">
  <c r="B20" i="7" l="1"/>
  <c r="B21" i="7" s="1"/>
  <c r="M3" i="3" l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" i="3"/>
  <c r="J3" i="3"/>
  <c r="N3" i="3" s="1"/>
  <c r="J4" i="3"/>
  <c r="N4" i="3" s="1"/>
  <c r="J5" i="3"/>
  <c r="N5" i="3" s="1"/>
  <c r="J6" i="3"/>
  <c r="N6" i="3" s="1"/>
  <c r="J7" i="3"/>
  <c r="N7" i="3" s="1"/>
  <c r="J8" i="3"/>
  <c r="N8" i="3" s="1"/>
  <c r="J9" i="3"/>
  <c r="N9" i="3" s="1"/>
  <c r="J10" i="3"/>
  <c r="N10" i="3" s="1"/>
  <c r="J11" i="3"/>
  <c r="N11" i="3" s="1"/>
  <c r="J12" i="3"/>
  <c r="N12" i="3" s="1"/>
  <c r="J13" i="3"/>
  <c r="N13" i="3" s="1"/>
  <c r="J14" i="3"/>
  <c r="N14" i="3" s="1"/>
  <c r="J15" i="3"/>
  <c r="N15" i="3" s="1"/>
  <c r="J16" i="3"/>
  <c r="N16" i="3" s="1"/>
  <c r="J17" i="3"/>
  <c r="N17" i="3" s="1"/>
  <c r="J18" i="3"/>
  <c r="N18" i="3" s="1"/>
  <c r="J19" i="3"/>
  <c r="N19" i="3" s="1"/>
  <c r="J20" i="3"/>
  <c r="N20" i="3" s="1"/>
  <c r="J21" i="3"/>
  <c r="N21" i="3" s="1"/>
  <c r="J22" i="3"/>
  <c r="N22" i="3" s="1"/>
  <c r="J23" i="3"/>
  <c r="J2" i="3"/>
  <c r="N2" i="3" s="1"/>
  <c r="N23" i="3" l="1"/>
  <c r="M3" i="1"/>
  <c r="M4" i="1"/>
  <c r="M5" i="1"/>
  <c r="N5" i="1" s="1"/>
  <c r="M6" i="1"/>
  <c r="N6" i="1" s="1"/>
  <c r="M7" i="1"/>
  <c r="M8" i="1"/>
  <c r="M9" i="1"/>
  <c r="N9" i="1" s="1"/>
  <c r="M10" i="1"/>
  <c r="N10" i="1" s="1"/>
  <c r="M11" i="1"/>
  <c r="M12" i="1"/>
  <c r="M13" i="1"/>
  <c r="N13" i="1" s="1"/>
  <c r="M14" i="1"/>
  <c r="N14" i="1" s="1"/>
  <c r="M15" i="1"/>
  <c r="M16" i="1"/>
  <c r="M17" i="1"/>
  <c r="N17" i="1" s="1"/>
  <c r="M18" i="1"/>
  <c r="N18" i="1" s="1"/>
  <c r="M19" i="1"/>
  <c r="M20" i="1"/>
  <c r="M21" i="1"/>
  <c r="N21" i="1" s="1"/>
  <c r="M22" i="1"/>
  <c r="N22" i="1" s="1"/>
  <c r="M23" i="1"/>
  <c r="M24" i="1"/>
  <c r="M25" i="1"/>
  <c r="N25" i="1" s="1"/>
  <c r="M26" i="1"/>
  <c r="N26" i="1" s="1"/>
  <c r="M27" i="1"/>
  <c r="M28" i="1"/>
  <c r="N3" i="1"/>
  <c r="N4" i="1"/>
  <c r="N7" i="1"/>
  <c r="N8" i="1"/>
  <c r="N11" i="1"/>
  <c r="N12" i="1"/>
  <c r="N15" i="1"/>
  <c r="N16" i="1"/>
  <c r="N19" i="1"/>
  <c r="N20" i="1"/>
  <c r="N23" i="1"/>
  <c r="N24" i="1"/>
  <c r="N27" i="1"/>
  <c r="N2" i="1"/>
  <c r="M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" i="1"/>
  <c r="N28" i="1" l="1"/>
</calcChain>
</file>

<file path=xl/sharedStrings.xml><?xml version="1.0" encoding="utf-8"?>
<sst xmlns="http://schemas.openxmlformats.org/spreadsheetml/2006/main" count="143" uniqueCount="94">
  <si>
    <t>5 of 6</t>
  </si>
  <si>
    <t>Organizational meetings held in the margins of the CoP</t>
  </si>
  <si>
    <t>AC1</t>
  </si>
  <si>
    <t>AC2</t>
  </si>
  <si>
    <t>AC3</t>
  </si>
  <si>
    <t>AC4</t>
  </si>
  <si>
    <t>AC5</t>
  </si>
  <si>
    <t>AC8</t>
  </si>
  <si>
    <t>AC9</t>
  </si>
  <si>
    <t>AC10</t>
  </si>
  <si>
    <t>AC11</t>
  </si>
  <si>
    <t>AC12</t>
  </si>
  <si>
    <t>AC13</t>
  </si>
  <si>
    <t>AC14</t>
  </si>
  <si>
    <t>AC15</t>
  </si>
  <si>
    <t>AC16</t>
  </si>
  <si>
    <t>AC17</t>
  </si>
  <si>
    <t>AC18</t>
  </si>
  <si>
    <t>AC19</t>
  </si>
  <si>
    <t>AC20</t>
  </si>
  <si>
    <t>AC21</t>
  </si>
  <si>
    <t>AC22</t>
  </si>
  <si>
    <t>AC23</t>
  </si>
  <si>
    <t>AC24</t>
  </si>
  <si>
    <t>AC25</t>
  </si>
  <si>
    <t>AC26</t>
  </si>
  <si>
    <t>AC27</t>
  </si>
  <si>
    <t>AC6 &amp; AC7</t>
  </si>
  <si>
    <t>AC28</t>
  </si>
  <si>
    <t>6 of 6</t>
  </si>
  <si>
    <t>9 of 9</t>
  </si>
  <si>
    <t>10 of 10</t>
  </si>
  <si>
    <t>7 of 10</t>
  </si>
  <si>
    <t>9 of 10</t>
  </si>
  <si>
    <t>8 of 10</t>
  </si>
  <si>
    <t>11 of 11</t>
  </si>
  <si>
    <t>11 of 12</t>
  </si>
  <si>
    <t>12 of 12</t>
  </si>
  <si>
    <t>Members</t>
  </si>
  <si>
    <t>Africa</t>
  </si>
  <si>
    <t>Asia</t>
  </si>
  <si>
    <t>CSA &amp; C</t>
  </si>
  <si>
    <t>N.America</t>
  </si>
  <si>
    <t>Europe</t>
  </si>
  <si>
    <t>Oceania</t>
  </si>
  <si>
    <t>Total</t>
  </si>
  <si>
    <t>IGOs</t>
  </si>
  <si>
    <t>NGOs</t>
  </si>
  <si>
    <t>Total Parties</t>
  </si>
  <si>
    <t>Total Observers</t>
  </si>
  <si>
    <t>Non-replacing alternates shown as Party Observers</t>
  </si>
  <si>
    <t>Meetings including a joint session shown in bold</t>
  </si>
  <si>
    <t>Parties</t>
  </si>
  <si>
    <t>Observers</t>
  </si>
  <si>
    <t>PC1</t>
  </si>
  <si>
    <t>PC2</t>
  </si>
  <si>
    <t>PC3</t>
  </si>
  <si>
    <t>PC4</t>
  </si>
  <si>
    <t>PC5</t>
  </si>
  <si>
    <t>PC6</t>
  </si>
  <si>
    <t>PC7</t>
  </si>
  <si>
    <t>PC8</t>
  </si>
  <si>
    <t>PC9</t>
  </si>
  <si>
    <t>PC10</t>
  </si>
  <si>
    <t>PC11</t>
  </si>
  <si>
    <t>PC12</t>
  </si>
  <si>
    <t>PC13</t>
  </si>
  <si>
    <t>PC14</t>
  </si>
  <si>
    <t>PC15</t>
  </si>
  <si>
    <t>PC16</t>
  </si>
  <si>
    <t>PC17</t>
  </si>
  <si>
    <t>PC18</t>
  </si>
  <si>
    <t>PC19</t>
  </si>
  <si>
    <t>PC20</t>
  </si>
  <si>
    <t>PC21</t>
  </si>
  <si>
    <t>PC22</t>
  </si>
  <si>
    <t>8 of 9</t>
  </si>
  <si>
    <t>9 of 11</t>
  </si>
  <si>
    <t>10 of 11</t>
  </si>
  <si>
    <t>10 of 12</t>
  </si>
  <si>
    <t>SC46</t>
  </si>
  <si>
    <t>SC50</t>
  </si>
  <si>
    <t>SC53</t>
  </si>
  <si>
    <t>SC54</t>
  </si>
  <si>
    <t>SC57</t>
  </si>
  <si>
    <t>SC58</t>
  </si>
  <si>
    <t>SC61</t>
  </si>
  <si>
    <t>SC62</t>
  </si>
  <si>
    <t>SC65</t>
  </si>
  <si>
    <t>Not counting visitors</t>
  </si>
  <si>
    <t xml:space="preserve">Parties </t>
  </si>
  <si>
    <t>Annexe 2</t>
  </si>
  <si>
    <t>Nombre de Parties à la CITES de 2000 à 2015</t>
  </si>
  <si>
    <t>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</si>
</sst>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16" fontId="0" fillId="0" borderId="0" xfId="0" applyNumberFormat="1"/>
    <xf numFmtId="49" fontId="0" fillId="0" borderId="0" xfId="0" applyNumberFormat="1"/>
    <xf numFmtId="0" fontId="1" fillId="0" borderId="0" xfId="0" applyFont="1"/>
    <xf numFmtId="1" fontId="1" fillId="0" borderId="0" xfId="0" applyNumberFormat="1" applyFont="1"/>
    <xf numFmtId="0" fontId="1" fillId="0" borderId="0" xfId="0" applyNumberFormat="1" applyFont="1"/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1" applyNumberFormat="1" applyFont="1" applyBorder="1" applyAlignment="1">
      <alignment horizontal="center"/>
    </xf>
    <xf numFmtId="0" fontId="0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800" b="1" i="0" u="none" strike="noStrike" baseline="0">
                <a:effectLst/>
              </a:rPr>
              <a:t>Nombre de Parties à la CITES </a:t>
            </a:r>
            <a:endParaRPr lang="en-GB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'No. of Parties'!$B$6</c:f>
              <c:strCache>
                <c:ptCount val="1"/>
                <c:pt idx="0">
                  <c:v>Parties </c:v>
                </c:pt>
              </c:strCache>
            </c:strRef>
          </c:tx>
          <c:marker>
            <c:symbol val="none"/>
          </c:marker>
          <c:cat>
            <c:numRef>
              <c:f>'No. of Parties'!$A$7:$A$22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'No. of Parties'!$B$7:$B$22</c:f>
              <c:numCache>
                <c:formatCode>General</c:formatCode>
                <c:ptCount val="16"/>
                <c:pt idx="0">
                  <c:v>152</c:v>
                </c:pt>
                <c:pt idx="1">
                  <c:v>155</c:v>
                </c:pt>
                <c:pt idx="2">
                  <c:v>159</c:v>
                </c:pt>
                <c:pt idx="3">
                  <c:v>163</c:v>
                </c:pt>
                <c:pt idx="4">
                  <c:v>165</c:v>
                </c:pt>
                <c:pt idx="5">
                  <c:v>168</c:v>
                </c:pt>
                <c:pt idx="6">
                  <c:v>169</c:v>
                </c:pt>
                <c:pt idx="7">
                  <c:v>172</c:v>
                </c:pt>
                <c:pt idx="8">
                  <c:v>173</c:v>
                </c:pt>
                <c:pt idx="9">
                  <c:v>175</c:v>
                </c:pt>
                <c:pt idx="10">
                  <c:v>175</c:v>
                </c:pt>
                <c:pt idx="11">
                  <c:v>175</c:v>
                </c:pt>
                <c:pt idx="12">
                  <c:v>176</c:v>
                </c:pt>
                <c:pt idx="13">
                  <c:v>179</c:v>
                </c:pt>
                <c:pt idx="14">
                  <c:v>180</c:v>
                </c:pt>
                <c:pt idx="15">
                  <c:v>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31552"/>
        <c:axId val="42633088"/>
      </c:lineChart>
      <c:catAx>
        <c:axId val="4263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633088"/>
        <c:crosses val="autoZero"/>
        <c:auto val="1"/>
        <c:lblAlgn val="ctr"/>
        <c:lblOffset val="100"/>
        <c:noMultiLvlLbl val="0"/>
      </c:catAx>
      <c:valAx>
        <c:axId val="42633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631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7</xdr:col>
      <xdr:colOff>200025</xdr:colOff>
      <xdr:row>40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I31" sqref="I31"/>
    </sheetView>
  </sheetViews>
  <sheetFormatPr defaultRowHeight="15" x14ac:dyDescent="0.25"/>
  <cols>
    <col min="2" max="2" width="9.28515625" bestFit="1" customWidth="1"/>
    <col min="3" max="3" width="10.140625" bestFit="1" customWidth="1"/>
    <col min="4" max="4" width="9.5703125" bestFit="1" customWidth="1"/>
  </cols>
  <sheetData>
    <row r="1" spans="1:3" x14ac:dyDescent="0.25">
      <c r="A1" s="3" t="s">
        <v>91</v>
      </c>
    </row>
    <row r="3" spans="1:3" x14ac:dyDescent="0.25">
      <c r="A3" s="3" t="s">
        <v>92</v>
      </c>
    </row>
    <row r="5" spans="1:3" s="6" customFormat="1" x14ac:dyDescent="0.25"/>
    <row r="6" spans="1:3" x14ac:dyDescent="0.25">
      <c r="A6" s="8" t="s">
        <v>93</v>
      </c>
      <c r="B6" s="7" t="s">
        <v>90</v>
      </c>
      <c r="C6" s="10"/>
    </row>
    <row r="7" spans="1:3" x14ac:dyDescent="0.25">
      <c r="A7" s="9">
        <v>2000</v>
      </c>
      <c r="B7" s="12">
        <v>152</v>
      </c>
      <c r="C7" s="11"/>
    </row>
    <row r="8" spans="1:3" x14ac:dyDescent="0.25">
      <c r="A8" s="9">
        <v>2001</v>
      </c>
      <c r="B8" s="12">
        <v>155</v>
      </c>
      <c r="C8" s="11"/>
    </row>
    <row r="9" spans="1:3" x14ac:dyDescent="0.25">
      <c r="A9" s="9">
        <v>2002</v>
      </c>
      <c r="B9" s="12">
        <v>159</v>
      </c>
      <c r="C9" s="11"/>
    </row>
    <row r="10" spans="1:3" x14ac:dyDescent="0.25">
      <c r="A10" s="9">
        <v>2003</v>
      </c>
      <c r="B10" s="12">
        <v>163</v>
      </c>
      <c r="C10" s="11"/>
    </row>
    <row r="11" spans="1:3" x14ac:dyDescent="0.25">
      <c r="A11" s="9">
        <v>2004</v>
      </c>
      <c r="B11" s="12">
        <v>165</v>
      </c>
      <c r="C11" s="11"/>
    </row>
    <row r="12" spans="1:3" x14ac:dyDescent="0.25">
      <c r="A12" s="9">
        <v>2005</v>
      </c>
      <c r="B12" s="12">
        <v>168</v>
      </c>
      <c r="C12" s="11"/>
    </row>
    <row r="13" spans="1:3" x14ac:dyDescent="0.25">
      <c r="A13" s="9">
        <v>2006</v>
      </c>
      <c r="B13" s="12">
        <v>169</v>
      </c>
      <c r="C13" s="11"/>
    </row>
    <row r="14" spans="1:3" x14ac:dyDescent="0.25">
      <c r="A14" s="9">
        <v>2007</v>
      </c>
      <c r="B14" s="12">
        <v>172</v>
      </c>
      <c r="C14" s="11"/>
    </row>
    <row r="15" spans="1:3" x14ac:dyDescent="0.25">
      <c r="A15" s="9">
        <v>2008</v>
      </c>
      <c r="B15" s="12">
        <v>173</v>
      </c>
      <c r="C15" s="11"/>
    </row>
    <row r="16" spans="1:3" x14ac:dyDescent="0.25">
      <c r="A16" s="9">
        <v>2009</v>
      </c>
      <c r="B16" s="12">
        <v>175</v>
      </c>
      <c r="C16" s="11"/>
    </row>
    <row r="17" spans="1:3" x14ac:dyDescent="0.25">
      <c r="A17" s="9">
        <v>2010</v>
      </c>
      <c r="B17" s="12">
        <v>175</v>
      </c>
      <c r="C17" s="11"/>
    </row>
    <row r="18" spans="1:3" x14ac:dyDescent="0.25">
      <c r="A18" s="9">
        <v>2011</v>
      </c>
      <c r="B18" s="12">
        <v>175</v>
      </c>
      <c r="C18" s="11"/>
    </row>
    <row r="19" spans="1:3" x14ac:dyDescent="0.25">
      <c r="A19" s="9">
        <v>2012</v>
      </c>
      <c r="B19" s="12">
        <v>176</v>
      </c>
      <c r="C19" s="11"/>
    </row>
    <row r="20" spans="1:3" s="6" customFormat="1" x14ac:dyDescent="0.25">
      <c r="A20" s="9">
        <v>2013</v>
      </c>
      <c r="B20" s="12">
        <f>B19+3</f>
        <v>179</v>
      </c>
      <c r="C20" s="11"/>
    </row>
    <row r="21" spans="1:3" x14ac:dyDescent="0.25">
      <c r="A21" s="9">
        <v>2014</v>
      </c>
      <c r="B21" s="12">
        <f>B20+1</f>
        <v>180</v>
      </c>
      <c r="C21" s="11"/>
    </row>
    <row r="22" spans="1:3" x14ac:dyDescent="0.25">
      <c r="A22" s="9">
        <v>2015</v>
      </c>
      <c r="B22" s="12">
        <v>181</v>
      </c>
      <c r="C22" s="1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F29" sqref="F29"/>
    </sheetView>
  </sheetViews>
  <sheetFormatPr defaultRowHeight="15" x14ac:dyDescent="0.25"/>
  <cols>
    <col min="1" max="1" width="5.140625" bestFit="1" customWidth="1"/>
    <col min="2" max="2" width="9.42578125" bestFit="1" customWidth="1"/>
    <col min="3" max="3" width="7.140625" bestFit="1" customWidth="1"/>
    <col min="4" max="4" width="10" bestFit="1" customWidth="1"/>
  </cols>
  <sheetData>
    <row r="1" spans="1:6" x14ac:dyDescent="0.25">
      <c r="B1" t="s">
        <v>38</v>
      </c>
      <c r="C1" t="s">
        <v>52</v>
      </c>
      <c r="D1" t="s">
        <v>53</v>
      </c>
    </row>
    <row r="2" spans="1:6" x14ac:dyDescent="0.25">
      <c r="A2" t="s">
        <v>80</v>
      </c>
      <c r="B2">
        <v>52</v>
      </c>
      <c r="C2">
        <v>108</v>
      </c>
      <c r="D2">
        <v>4</v>
      </c>
      <c r="E2">
        <v>164</v>
      </c>
    </row>
    <row r="3" spans="1:6" x14ac:dyDescent="0.25">
      <c r="A3" t="s">
        <v>81</v>
      </c>
      <c r="B3">
        <v>82</v>
      </c>
      <c r="C3">
        <v>80</v>
      </c>
      <c r="D3">
        <v>41</v>
      </c>
      <c r="E3">
        <v>203</v>
      </c>
    </row>
    <row r="4" spans="1:6" x14ac:dyDescent="0.25">
      <c r="A4" t="s">
        <v>82</v>
      </c>
      <c r="B4">
        <v>92</v>
      </c>
      <c r="C4">
        <v>58</v>
      </c>
      <c r="D4">
        <v>35</v>
      </c>
      <c r="E4">
        <v>185</v>
      </c>
    </row>
    <row r="5" spans="1:6" x14ac:dyDescent="0.25">
      <c r="A5" t="s">
        <v>83</v>
      </c>
      <c r="B5">
        <v>79</v>
      </c>
      <c r="C5">
        <v>108</v>
      </c>
      <c r="D5">
        <v>66</v>
      </c>
      <c r="E5">
        <v>253</v>
      </c>
    </row>
    <row r="6" spans="1:6" x14ac:dyDescent="0.25">
      <c r="A6" t="s">
        <v>84</v>
      </c>
      <c r="B6">
        <v>94</v>
      </c>
      <c r="C6">
        <v>101</v>
      </c>
      <c r="D6">
        <v>60</v>
      </c>
      <c r="E6">
        <v>255</v>
      </c>
    </row>
    <row r="7" spans="1:6" x14ac:dyDescent="0.25">
      <c r="A7" t="s">
        <v>85</v>
      </c>
      <c r="B7">
        <v>82</v>
      </c>
      <c r="C7">
        <v>100</v>
      </c>
      <c r="D7">
        <v>64</v>
      </c>
      <c r="E7">
        <v>246</v>
      </c>
    </row>
    <row r="8" spans="1:6" x14ac:dyDescent="0.25">
      <c r="A8" t="s">
        <v>86</v>
      </c>
      <c r="B8">
        <v>91</v>
      </c>
      <c r="C8">
        <v>99</v>
      </c>
      <c r="D8">
        <v>69</v>
      </c>
      <c r="E8">
        <v>259</v>
      </c>
    </row>
    <row r="9" spans="1:6" x14ac:dyDescent="0.25">
      <c r="A9" t="s">
        <v>87</v>
      </c>
      <c r="B9">
        <v>94</v>
      </c>
      <c r="C9">
        <v>109</v>
      </c>
      <c r="D9">
        <v>83</v>
      </c>
      <c r="E9">
        <v>286</v>
      </c>
    </row>
    <row r="10" spans="1:6" x14ac:dyDescent="0.25">
      <c r="A10" t="s">
        <v>88</v>
      </c>
      <c r="B10">
        <v>107</v>
      </c>
      <c r="C10">
        <v>94</v>
      </c>
      <c r="D10">
        <v>129</v>
      </c>
      <c r="E10">
        <v>330</v>
      </c>
      <c r="F10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pane xSplit="1" ySplit="1" topLeftCell="B6" activePane="bottomRight" state="frozen"/>
      <selection pane="topRight" activeCell="B1" sqref="B1"/>
      <selection pane="bottomLeft" activeCell="A2" sqref="A2"/>
      <selection pane="bottomRight" activeCell="N9" sqref="N9"/>
    </sheetView>
  </sheetViews>
  <sheetFormatPr defaultRowHeight="15" x14ac:dyDescent="0.25"/>
  <cols>
    <col min="1" max="1" width="10.140625" bestFit="1" customWidth="1"/>
    <col min="2" max="2" width="9.140625" style="2"/>
    <col min="3" max="3" width="9.42578125" style="4" bestFit="1" customWidth="1"/>
    <col min="4" max="4" width="6.140625" bestFit="1" customWidth="1"/>
    <col min="5" max="5" width="4.7109375" bestFit="1" customWidth="1"/>
    <col min="6" max="6" width="7.85546875" bestFit="1" customWidth="1"/>
    <col min="7" max="7" width="10.28515625" bestFit="1" customWidth="1"/>
    <col min="8" max="8" width="7.28515625" bestFit="1" customWidth="1"/>
    <col min="9" max="9" width="8.140625" bestFit="1" customWidth="1"/>
    <col min="10" max="10" width="12" style="3" bestFit="1" customWidth="1"/>
    <col min="11" max="11" width="5.140625" bestFit="1" customWidth="1"/>
    <col min="12" max="12" width="6" bestFit="1" customWidth="1"/>
    <col min="13" max="13" width="15" style="3" bestFit="1" customWidth="1"/>
    <col min="14" max="14" width="5.42578125" bestFit="1" customWidth="1"/>
  </cols>
  <sheetData>
    <row r="1" spans="1:14" x14ac:dyDescent="0.25">
      <c r="B1" s="2" t="s">
        <v>38</v>
      </c>
      <c r="C1" s="4" t="s">
        <v>38</v>
      </c>
      <c r="D1" t="s">
        <v>39</v>
      </c>
      <c r="E1" t="s">
        <v>40</v>
      </c>
      <c r="F1" t="s">
        <v>41</v>
      </c>
      <c r="G1" t="s">
        <v>42</v>
      </c>
      <c r="H1" t="s">
        <v>43</v>
      </c>
      <c r="I1" t="s">
        <v>44</v>
      </c>
      <c r="J1" s="3" t="s">
        <v>48</v>
      </c>
      <c r="K1" t="s">
        <v>46</v>
      </c>
      <c r="L1" t="s">
        <v>47</v>
      </c>
      <c r="M1" s="3" t="s">
        <v>49</v>
      </c>
      <c r="N1" t="s">
        <v>45</v>
      </c>
    </row>
    <row r="2" spans="1:14" x14ac:dyDescent="0.25">
      <c r="A2" t="s">
        <v>2</v>
      </c>
      <c r="B2" s="2" t="s">
        <v>0</v>
      </c>
      <c r="C2" s="5">
        <v>5</v>
      </c>
      <c r="D2">
        <v>0</v>
      </c>
      <c r="E2">
        <v>1</v>
      </c>
      <c r="F2">
        <v>1</v>
      </c>
      <c r="G2">
        <v>1</v>
      </c>
      <c r="H2">
        <v>5</v>
      </c>
      <c r="I2">
        <v>1</v>
      </c>
      <c r="J2" s="3">
        <f>SUM(D2:I2)</f>
        <v>9</v>
      </c>
      <c r="K2">
        <v>3</v>
      </c>
      <c r="L2">
        <v>3</v>
      </c>
      <c r="M2" s="3">
        <f>K2+L2</f>
        <v>6</v>
      </c>
      <c r="N2">
        <f>C2+J2+M2</f>
        <v>20</v>
      </c>
    </row>
    <row r="3" spans="1:14" x14ac:dyDescent="0.25">
      <c r="A3" t="s">
        <v>3</v>
      </c>
      <c r="B3" s="2" t="s">
        <v>29</v>
      </c>
      <c r="C3" s="4">
        <v>6</v>
      </c>
      <c r="D3">
        <v>0</v>
      </c>
      <c r="E3">
        <v>0</v>
      </c>
      <c r="F3">
        <v>4</v>
      </c>
      <c r="G3">
        <v>1</v>
      </c>
      <c r="H3">
        <v>2</v>
      </c>
      <c r="I3">
        <v>2</v>
      </c>
      <c r="J3" s="3">
        <f t="shared" ref="J3:J28" si="0">SUM(D3:I3)</f>
        <v>9</v>
      </c>
      <c r="K3">
        <v>1</v>
      </c>
      <c r="L3">
        <v>5</v>
      </c>
      <c r="M3" s="3">
        <f t="shared" ref="M3:M28" si="1">K3+L3</f>
        <v>6</v>
      </c>
      <c r="N3">
        <f t="shared" ref="N3:N28" si="2">C3+J3+M3</f>
        <v>21</v>
      </c>
    </row>
    <row r="4" spans="1:14" x14ac:dyDescent="0.25">
      <c r="A4" t="s">
        <v>4</v>
      </c>
      <c r="B4" s="2" t="s">
        <v>29</v>
      </c>
      <c r="C4" s="5">
        <v>6</v>
      </c>
      <c r="D4">
        <v>0</v>
      </c>
      <c r="E4">
        <v>4</v>
      </c>
      <c r="F4">
        <v>1</v>
      </c>
      <c r="G4">
        <v>2</v>
      </c>
      <c r="H4">
        <v>2</v>
      </c>
      <c r="I4">
        <v>1</v>
      </c>
      <c r="J4" s="3">
        <f t="shared" si="0"/>
        <v>10</v>
      </c>
      <c r="K4">
        <v>0</v>
      </c>
      <c r="L4">
        <v>6</v>
      </c>
      <c r="M4" s="3">
        <f t="shared" si="1"/>
        <v>6</v>
      </c>
      <c r="N4">
        <f t="shared" si="2"/>
        <v>22</v>
      </c>
    </row>
    <row r="5" spans="1:14" x14ac:dyDescent="0.25">
      <c r="A5" t="s">
        <v>5</v>
      </c>
      <c r="B5" s="2" t="s">
        <v>29</v>
      </c>
      <c r="C5" s="5">
        <v>6</v>
      </c>
      <c r="D5">
        <v>4</v>
      </c>
      <c r="E5">
        <v>4</v>
      </c>
      <c r="F5">
        <v>0</v>
      </c>
      <c r="G5">
        <v>1</v>
      </c>
      <c r="H5">
        <v>1</v>
      </c>
      <c r="I5">
        <v>7</v>
      </c>
      <c r="J5" s="3">
        <f t="shared" si="0"/>
        <v>17</v>
      </c>
      <c r="K5">
        <v>3</v>
      </c>
      <c r="L5">
        <v>9</v>
      </c>
      <c r="M5" s="3">
        <f t="shared" si="1"/>
        <v>12</v>
      </c>
      <c r="N5">
        <f t="shared" si="2"/>
        <v>35</v>
      </c>
    </row>
    <row r="6" spans="1:14" x14ac:dyDescent="0.25">
      <c r="A6" t="s">
        <v>6</v>
      </c>
      <c r="B6" s="2" t="s">
        <v>29</v>
      </c>
      <c r="C6" s="5">
        <v>6</v>
      </c>
      <c r="D6">
        <v>0</v>
      </c>
      <c r="E6">
        <v>1</v>
      </c>
      <c r="F6">
        <v>0</v>
      </c>
      <c r="G6">
        <v>11</v>
      </c>
      <c r="H6">
        <v>2</v>
      </c>
      <c r="I6">
        <v>0</v>
      </c>
      <c r="J6" s="3">
        <f t="shared" si="0"/>
        <v>14</v>
      </c>
      <c r="K6">
        <v>2</v>
      </c>
      <c r="L6">
        <v>8</v>
      </c>
      <c r="M6" s="3">
        <f t="shared" si="1"/>
        <v>10</v>
      </c>
      <c r="N6">
        <f t="shared" si="2"/>
        <v>30</v>
      </c>
    </row>
    <row r="7" spans="1:14" x14ac:dyDescent="0.25">
      <c r="A7" t="s">
        <v>27</v>
      </c>
      <c r="B7" s="2" t="s">
        <v>1</v>
      </c>
      <c r="J7" s="3">
        <f t="shared" si="0"/>
        <v>0</v>
      </c>
      <c r="L7">
        <v>0</v>
      </c>
      <c r="M7" s="3">
        <f t="shared" si="1"/>
        <v>0</v>
      </c>
      <c r="N7">
        <f t="shared" si="2"/>
        <v>0</v>
      </c>
    </row>
    <row r="8" spans="1:14" x14ac:dyDescent="0.25">
      <c r="A8" t="s">
        <v>7</v>
      </c>
      <c r="B8" s="2" t="s">
        <v>29</v>
      </c>
      <c r="C8" s="5">
        <v>6</v>
      </c>
      <c r="D8">
        <v>1</v>
      </c>
      <c r="E8">
        <v>2</v>
      </c>
      <c r="F8">
        <v>0</v>
      </c>
      <c r="G8">
        <v>1</v>
      </c>
      <c r="H8">
        <v>4</v>
      </c>
      <c r="I8">
        <v>2</v>
      </c>
      <c r="J8" s="3">
        <f t="shared" si="0"/>
        <v>10</v>
      </c>
      <c r="K8">
        <v>4</v>
      </c>
      <c r="L8">
        <v>12</v>
      </c>
      <c r="M8" s="3">
        <f t="shared" si="1"/>
        <v>16</v>
      </c>
      <c r="N8">
        <f t="shared" si="2"/>
        <v>32</v>
      </c>
    </row>
    <row r="9" spans="1:14" x14ac:dyDescent="0.25">
      <c r="A9" s="3" t="s">
        <v>8</v>
      </c>
      <c r="B9" s="2" t="s">
        <v>29</v>
      </c>
      <c r="C9" s="5">
        <v>6</v>
      </c>
      <c r="D9">
        <v>1</v>
      </c>
      <c r="E9">
        <v>1</v>
      </c>
      <c r="F9">
        <v>2</v>
      </c>
      <c r="G9">
        <v>0</v>
      </c>
      <c r="H9">
        <v>6</v>
      </c>
      <c r="I9">
        <v>0</v>
      </c>
      <c r="J9" s="3">
        <f t="shared" si="0"/>
        <v>10</v>
      </c>
      <c r="K9">
        <v>5</v>
      </c>
      <c r="L9">
        <v>22</v>
      </c>
      <c r="M9" s="3">
        <f t="shared" si="1"/>
        <v>27</v>
      </c>
      <c r="N9">
        <f t="shared" si="2"/>
        <v>43</v>
      </c>
    </row>
    <row r="10" spans="1:14" x14ac:dyDescent="0.25">
      <c r="A10" t="s">
        <v>9</v>
      </c>
      <c r="B10" s="2" t="s">
        <v>29</v>
      </c>
      <c r="C10" s="5">
        <v>6</v>
      </c>
      <c r="D10">
        <v>0</v>
      </c>
      <c r="E10">
        <v>5</v>
      </c>
      <c r="F10">
        <v>2</v>
      </c>
      <c r="G10">
        <v>3</v>
      </c>
      <c r="H10">
        <v>2</v>
      </c>
      <c r="I10">
        <v>1</v>
      </c>
      <c r="J10" s="3">
        <f t="shared" si="0"/>
        <v>13</v>
      </c>
      <c r="K10">
        <v>0</v>
      </c>
      <c r="L10">
        <v>19</v>
      </c>
      <c r="M10" s="3">
        <f t="shared" si="1"/>
        <v>19</v>
      </c>
      <c r="N10">
        <f t="shared" si="2"/>
        <v>38</v>
      </c>
    </row>
    <row r="11" spans="1:14" x14ac:dyDescent="0.25">
      <c r="A11" t="s">
        <v>10</v>
      </c>
      <c r="B11" s="2" t="s">
        <v>30</v>
      </c>
      <c r="C11" s="5">
        <v>9</v>
      </c>
      <c r="D11">
        <v>3</v>
      </c>
      <c r="E11">
        <v>3</v>
      </c>
      <c r="F11">
        <v>4</v>
      </c>
      <c r="G11">
        <v>4</v>
      </c>
      <c r="H11">
        <v>3</v>
      </c>
      <c r="I11">
        <v>3</v>
      </c>
      <c r="J11" s="3">
        <f t="shared" si="0"/>
        <v>20</v>
      </c>
      <c r="K11">
        <v>1</v>
      </c>
      <c r="L11">
        <v>27</v>
      </c>
      <c r="M11" s="3">
        <f t="shared" si="1"/>
        <v>28</v>
      </c>
      <c r="N11">
        <f t="shared" si="2"/>
        <v>57</v>
      </c>
    </row>
    <row r="12" spans="1:14" x14ac:dyDescent="0.25">
      <c r="A12" t="s">
        <v>11</v>
      </c>
      <c r="B12" s="2" t="s">
        <v>30</v>
      </c>
      <c r="C12" s="5">
        <v>9</v>
      </c>
      <c r="D12">
        <v>1</v>
      </c>
      <c r="E12">
        <v>4</v>
      </c>
      <c r="F12">
        <v>14</v>
      </c>
      <c r="G12">
        <v>7</v>
      </c>
      <c r="H12">
        <v>7</v>
      </c>
      <c r="I12">
        <v>0</v>
      </c>
      <c r="J12" s="3">
        <f t="shared" si="0"/>
        <v>33</v>
      </c>
      <c r="K12">
        <v>3</v>
      </c>
      <c r="L12">
        <v>28</v>
      </c>
      <c r="M12" s="3">
        <f t="shared" si="1"/>
        <v>31</v>
      </c>
      <c r="N12">
        <f t="shared" si="2"/>
        <v>73</v>
      </c>
    </row>
    <row r="13" spans="1:14" x14ac:dyDescent="0.25">
      <c r="A13" t="s">
        <v>12</v>
      </c>
      <c r="B13" s="2" t="s">
        <v>30</v>
      </c>
      <c r="C13" s="5">
        <v>9</v>
      </c>
      <c r="D13">
        <v>1</v>
      </c>
      <c r="E13">
        <v>12</v>
      </c>
      <c r="F13">
        <v>5</v>
      </c>
      <c r="G13">
        <v>11</v>
      </c>
      <c r="H13">
        <v>19</v>
      </c>
      <c r="I13">
        <v>0</v>
      </c>
      <c r="J13" s="3">
        <f t="shared" si="0"/>
        <v>48</v>
      </c>
      <c r="K13">
        <v>9</v>
      </c>
      <c r="L13">
        <v>42</v>
      </c>
      <c r="M13" s="3">
        <f t="shared" si="1"/>
        <v>51</v>
      </c>
      <c r="N13">
        <f t="shared" si="2"/>
        <v>108</v>
      </c>
    </row>
    <row r="14" spans="1:14" x14ac:dyDescent="0.25">
      <c r="A14" t="s">
        <v>13</v>
      </c>
      <c r="B14" s="2" t="s">
        <v>31</v>
      </c>
      <c r="C14" s="5">
        <v>10</v>
      </c>
      <c r="D14">
        <v>7</v>
      </c>
      <c r="E14">
        <v>6</v>
      </c>
      <c r="F14">
        <v>30</v>
      </c>
      <c r="G14">
        <v>6</v>
      </c>
      <c r="H14">
        <v>7</v>
      </c>
      <c r="I14">
        <v>2</v>
      </c>
      <c r="J14" s="3">
        <f t="shared" si="0"/>
        <v>58</v>
      </c>
      <c r="K14">
        <v>5</v>
      </c>
      <c r="L14">
        <v>53</v>
      </c>
      <c r="M14" s="3">
        <f t="shared" si="1"/>
        <v>58</v>
      </c>
      <c r="N14">
        <f t="shared" si="2"/>
        <v>126</v>
      </c>
    </row>
    <row r="15" spans="1:14" x14ac:dyDescent="0.25">
      <c r="A15" t="s">
        <v>14</v>
      </c>
      <c r="B15" s="2" t="s">
        <v>31</v>
      </c>
      <c r="C15" s="5">
        <v>10</v>
      </c>
      <c r="D15">
        <v>38</v>
      </c>
      <c r="E15">
        <v>14</v>
      </c>
      <c r="F15">
        <v>4</v>
      </c>
      <c r="G15">
        <v>6</v>
      </c>
      <c r="H15">
        <v>17</v>
      </c>
      <c r="I15">
        <v>0</v>
      </c>
      <c r="J15" s="3">
        <f t="shared" si="0"/>
        <v>79</v>
      </c>
      <c r="K15">
        <v>3</v>
      </c>
      <c r="L15">
        <v>39</v>
      </c>
      <c r="M15" s="3">
        <f t="shared" si="1"/>
        <v>42</v>
      </c>
      <c r="N15">
        <f t="shared" si="2"/>
        <v>131</v>
      </c>
    </row>
    <row r="16" spans="1:14" x14ac:dyDescent="0.25">
      <c r="A16" s="3" t="s">
        <v>15</v>
      </c>
      <c r="B16" s="2" t="s">
        <v>31</v>
      </c>
      <c r="C16" s="5">
        <v>10</v>
      </c>
      <c r="D16">
        <v>6</v>
      </c>
      <c r="E16">
        <v>18</v>
      </c>
      <c r="F16">
        <v>10</v>
      </c>
      <c r="G16">
        <v>20</v>
      </c>
      <c r="H16">
        <v>14</v>
      </c>
      <c r="I16">
        <v>0</v>
      </c>
      <c r="J16" s="3">
        <f t="shared" si="0"/>
        <v>68</v>
      </c>
      <c r="K16">
        <v>3</v>
      </c>
      <c r="L16">
        <v>59</v>
      </c>
      <c r="M16" s="3">
        <f t="shared" si="1"/>
        <v>62</v>
      </c>
      <c r="N16">
        <f t="shared" si="2"/>
        <v>140</v>
      </c>
    </row>
    <row r="17" spans="1:14" x14ac:dyDescent="0.25">
      <c r="A17" t="s">
        <v>16</v>
      </c>
      <c r="B17" s="2" t="s">
        <v>31</v>
      </c>
      <c r="C17" s="5">
        <v>10</v>
      </c>
      <c r="D17">
        <v>5</v>
      </c>
      <c r="E17">
        <v>29</v>
      </c>
      <c r="F17">
        <v>4</v>
      </c>
      <c r="G17">
        <v>7</v>
      </c>
      <c r="H17">
        <v>16</v>
      </c>
      <c r="I17">
        <v>1</v>
      </c>
      <c r="J17" s="3">
        <f t="shared" si="0"/>
        <v>62</v>
      </c>
      <c r="K17">
        <v>7</v>
      </c>
      <c r="L17">
        <v>39</v>
      </c>
      <c r="M17" s="3">
        <f t="shared" si="1"/>
        <v>46</v>
      </c>
      <c r="N17">
        <f t="shared" si="2"/>
        <v>118</v>
      </c>
    </row>
    <row r="18" spans="1:14" x14ac:dyDescent="0.25">
      <c r="A18" t="s">
        <v>17</v>
      </c>
      <c r="B18" s="2" t="s">
        <v>32</v>
      </c>
      <c r="C18" s="5">
        <v>7</v>
      </c>
      <c r="D18">
        <v>5</v>
      </c>
      <c r="E18">
        <v>15</v>
      </c>
      <c r="F18">
        <v>16</v>
      </c>
      <c r="G18">
        <v>8</v>
      </c>
      <c r="H18">
        <v>17</v>
      </c>
      <c r="I18">
        <v>0</v>
      </c>
      <c r="J18" s="3">
        <f t="shared" si="0"/>
        <v>61</v>
      </c>
      <c r="K18">
        <v>8</v>
      </c>
      <c r="L18">
        <v>39</v>
      </c>
      <c r="M18" s="3">
        <f t="shared" si="1"/>
        <v>47</v>
      </c>
      <c r="N18">
        <f t="shared" si="2"/>
        <v>115</v>
      </c>
    </row>
    <row r="19" spans="1:14" x14ac:dyDescent="0.25">
      <c r="A19" t="s">
        <v>18</v>
      </c>
      <c r="B19" s="2" t="s">
        <v>33</v>
      </c>
      <c r="C19" s="5">
        <v>9</v>
      </c>
      <c r="D19">
        <v>5</v>
      </c>
      <c r="E19">
        <v>22</v>
      </c>
      <c r="F19">
        <v>3</v>
      </c>
      <c r="G19">
        <v>15</v>
      </c>
      <c r="H19">
        <v>30</v>
      </c>
      <c r="I19">
        <v>0</v>
      </c>
      <c r="J19" s="3">
        <f t="shared" si="0"/>
        <v>75</v>
      </c>
      <c r="K19">
        <v>9</v>
      </c>
      <c r="L19">
        <v>41</v>
      </c>
      <c r="M19" s="3">
        <f t="shared" si="1"/>
        <v>50</v>
      </c>
      <c r="N19">
        <f t="shared" si="2"/>
        <v>134</v>
      </c>
    </row>
    <row r="20" spans="1:14" x14ac:dyDescent="0.25">
      <c r="A20" t="s">
        <v>19</v>
      </c>
      <c r="B20" s="2" t="s">
        <v>34</v>
      </c>
      <c r="C20" s="5">
        <v>8</v>
      </c>
      <c r="D20">
        <v>22</v>
      </c>
      <c r="E20">
        <v>23</v>
      </c>
      <c r="F20">
        <v>2</v>
      </c>
      <c r="G20">
        <v>10</v>
      </c>
      <c r="H20">
        <v>18</v>
      </c>
      <c r="I20">
        <v>1</v>
      </c>
      <c r="J20" s="3">
        <f t="shared" si="0"/>
        <v>76</v>
      </c>
      <c r="K20">
        <v>6</v>
      </c>
      <c r="L20">
        <v>40</v>
      </c>
      <c r="M20" s="3">
        <f t="shared" si="1"/>
        <v>46</v>
      </c>
      <c r="N20">
        <f t="shared" si="2"/>
        <v>130</v>
      </c>
    </row>
    <row r="21" spans="1:14" x14ac:dyDescent="0.25">
      <c r="A21" s="3" t="s">
        <v>20</v>
      </c>
      <c r="B21" s="2" t="s">
        <v>31</v>
      </c>
      <c r="C21" s="5">
        <v>10</v>
      </c>
      <c r="D21">
        <v>12</v>
      </c>
      <c r="E21">
        <v>19</v>
      </c>
      <c r="F21">
        <v>3</v>
      </c>
      <c r="G21">
        <v>15</v>
      </c>
      <c r="H21">
        <v>24</v>
      </c>
      <c r="I21">
        <v>0</v>
      </c>
      <c r="J21" s="3">
        <f t="shared" si="0"/>
        <v>73</v>
      </c>
      <c r="K21">
        <v>8</v>
      </c>
      <c r="L21">
        <v>30</v>
      </c>
      <c r="M21" s="3">
        <f t="shared" si="1"/>
        <v>38</v>
      </c>
      <c r="N21">
        <f t="shared" si="2"/>
        <v>121</v>
      </c>
    </row>
    <row r="22" spans="1:14" x14ac:dyDescent="0.25">
      <c r="A22" s="3" t="s">
        <v>21</v>
      </c>
      <c r="B22" s="2" t="s">
        <v>31</v>
      </c>
      <c r="C22" s="5">
        <v>10</v>
      </c>
      <c r="D22">
        <v>7</v>
      </c>
      <c r="E22">
        <v>22</v>
      </c>
      <c r="F22">
        <v>17</v>
      </c>
      <c r="G22">
        <v>15</v>
      </c>
      <c r="H22">
        <v>31</v>
      </c>
      <c r="I22">
        <v>0</v>
      </c>
      <c r="J22" s="3">
        <f t="shared" si="0"/>
        <v>92</v>
      </c>
      <c r="K22">
        <v>8</v>
      </c>
      <c r="L22">
        <v>44</v>
      </c>
      <c r="M22" s="3">
        <f t="shared" si="1"/>
        <v>52</v>
      </c>
      <c r="N22">
        <f t="shared" si="2"/>
        <v>154</v>
      </c>
    </row>
    <row r="23" spans="1:14" x14ac:dyDescent="0.25">
      <c r="A23" s="3" t="s">
        <v>22</v>
      </c>
      <c r="B23" s="2" t="s">
        <v>35</v>
      </c>
      <c r="C23" s="5">
        <v>11</v>
      </c>
      <c r="D23">
        <v>16</v>
      </c>
      <c r="E23">
        <v>32</v>
      </c>
      <c r="F23">
        <v>3</v>
      </c>
      <c r="G23">
        <v>15</v>
      </c>
      <c r="H23">
        <v>27</v>
      </c>
      <c r="I23">
        <v>2</v>
      </c>
      <c r="J23" s="3">
        <f t="shared" si="0"/>
        <v>95</v>
      </c>
      <c r="K23">
        <v>12</v>
      </c>
      <c r="L23">
        <v>44</v>
      </c>
      <c r="M23" s="3">
        <f t="shared" si="1"/>
        <v>56</v>
      </c>
      <c r="N23">
        <f t="shared" si="2"/>
        <v>162</v>
      </c>
    </row>
    <row r="24" spans="1:14" x14ac:dyDescent="0.25">
      <c r="A24" t="s">
        <v>23</v>
      </c>
      <c r="B24" s="2" t="s">
        <v>35</v>
      </c>
      <c r="C24" s="5">
        <v>11</v>
      </c>
      <c r="D24">
        <v>10</v>
      </c>
      <c r="E24">
        <v>22</v>
      </c>
      <c r="F24">
        <v>4</v>
      </c>
      <c r="G24">
        <v>20</v>
      </c>
      <c r="H24">
        <v>35</v>
      </c>
      <c r="I24">
        <v>1</v>
      </c>
      <c r="J24" s="3">
        <f t="shared" si="0"/>
        <v>92</v>
      </c>
      <c r="K24">
        <v>7</v>
      </c>
      <c r="L24">
        <v>35</v>
      </c>
      <c r="M24" s="3">
        <f t="shared" si="1"/>
        <v>42</v>
      </c>
      <c r="N24">
        <f t="shared" si="2"/>
        <v>145</v>
      </c>
    </row>
    <row r="25" spans="1:14" x14ac:dyDescent="0.25">
      <c r="A25" t="s">
        <v>24</v>
      </c>
      <c r="B25" s="2" t="s">
        <v>36</v>
      </c>
      <c r="C25" s="5">
        <v>11</v>
      </c>
      <c r="D25">
        <v>11</v>
      </c>
      <c r="E25">
        <v>46</v>
      </c>
      <c r="F25">
        <v>11</v>
      </c>
      <c r="G25">
        <v>16</v>
      </c>
      <c r="H25">
        <v>32</v>
      </c>
      <c r="I25">
        <v>0</v>
      </c>
      <c r="J25" s="3">
        <f t="shared" si="0"/>
        <v>116</v>
      </c>
      <c r="K25">
        <v>17</v>
      </c>
      <c r="L25">
        <v>41</v>
      </c>
      <c r="M25" s="3">
        <f t="shared" si="1"/>
        <v>58</v>
      </c>
      <c r="N25">
        <f t="shared" si="2"/>
        <v>185</v>
      </c>
    </row>
    <row r="26" spans="1:14" x14ac:dyDescent="0.25">
      <c r="A26" s="3" t="s">
        <v>25</v>
      </c>
      <c r="B26" s="2" t="s">
        <v>37</v>
      </c>
      <c r="C26" s="5">
        <v>12</v>
      </c>
      <c r="D26">
        <v>13</v>
      </c>
      <c r="E26">
        <v>32</v>
      </c>
      <c r="F26">
        <v>5</v>
      </c>
      <c r="G26">
        <v>14</v>
      </c>
      <c r="H26">
        <v>20</v>
      </c>
      <c r="I26">
        <v>2</v>
      </c>
      <c r="J26" s="3">
        <f t="shared" si="0"/>
        <v>86</v>
      </c>
      <c r="K26">
        <v>25</v>
      </c>
      <c r="L26">
        <v>45</v>
      </c>
      <c r="M26" s="3">
        <f t="shared" si="1"/>
        <v>70</v>
      </c>
      <c r="N26">
        <f t="shared" si="2"/>
        <v>168</v>
      </c>
    </row>
    <row r="27" spans="1:14" x14ac:dyDescent="0.25">
      <c r="A27" s="3" t="s">
        <v>26</v>
      </c>
      <c r="B27" s="2" t="s">
        <v>37</v>
      </c>
      <c r="C27" s="5">
        <v>12</v>
      </c>
      <c r="D27">
        <v>11</v>
      </c>
      <c r="E27">
        <v>26</v>
      </c>
      <c r="F27">
        <v>10</v>
      </c>
      <c r="G27">
        <v>31</v>
      </c>
      <c r="H27">
        <v>17</v>
      </c>
      <c r="I27">
        <v>1</v>
      </c>
      <c r="J27" s="3">
        <f t="shared" si="0"/>
        <v>96</v>
      </c>
      <c r="K27">
        <v>22</v>
      </c>
      <c r="L27">
        <v>59</v>
      </c>
      <c r="M27" s="3">
        <f t="shared" si="1"/>
        <v>81</v>
      </c>
      <c r="N27">
        <f t="shared" si="2"/>
        <v>189</v>
      </c>
    </row>
    <row r="28" spans="1:14" x14ac:dyDescent="0.25">
      <c r="A28" t="s">
        <v>28</v>
      </c>
      <c r="B28" s="2" t="s">
        <v>36</v>
      </c>
      <c r="C28" s="4">
        <v>11</v>
      </c>
      <c r="D28">
        <v>15</v>
      </c>
      <c r="E28">
        <v>24</v>
      </c>
      <c r="F28">
        <v>6</v>
      </c>
      <c r="G28">
        <v>33</v>
      </c>
      <c r="H28">
        <v>14</v>
      </c>
      <c r="I28">
        <v>1</v>
      </c>
      <c r="J28" s="3">
        <f t="shared" si="0"/>
        <v>93</v>
      </c>
      <c r="K28">
        <v>13</v>
      </c>
      <c r="L28">
        <v>64</v>
      </c>
      <c r="M28" s="3">
        <f t="shared" si="1"/>
        <v>77</v>
      </c>
      <c r="N28">
        <f t="shared" si="2"/>
        <v>181</v>
      </c>
    </row>
    <row r="30" spans="1:14" x14ac:dyDescent="0.25">
      <c r="A30" t="s">
        <v>50</v>
      </c>
    </row>
    <row r="31" spans="1:14" x14ac:dyDescent="0.25">
      <c r="A31" t="s">
        <v>51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G28" sqref="G28"/>
    </sheetView>
  </sheetViews>
  <sheetFormatPr defaultRowHeight="15" x14ac:dyDescent="0.25"/>
  <cols>
    <col min="1" max="1" width="5.28515625" bestFit="1" customWidth="1"/>
    <col min="2" max="2" width="9.42578125" bestFit="1" customWidth="1"/>
    <col min="3" max="3" width="9.42578125" style="4" bestFit="1" customWidth="1"/>
    <col min="4" max="4" width="6.140625" bestFit="1" customWidth="1"/>
    <col min="5" max="5" width="4.7109375" bestFit="1" customWidth="1"/>
    <col min="6" max="6" width="7.85546875" bestFit="1" customWidth="1"/>
    <col min="7" max="7" width="10.28515625" bestFit="1" customWidth="1"/>
    <col min="8" max="8" width="7.28515625" bestFit="1" customWidth="1"/>
    <col min="9" max="9" width="8.140625" bestFit="1" customWidth="1"/>
    <col min="10" max="10" width="12" style="3" bestFit="1" customWidth="1"/>
    <col min="11" max="11" width="5.140625" bestFit="1" customWidth="1"/>
    <col min="12" max="12" width="6" bestFit="1" customWidth="1"/>
    <col min="13" max="13" width="15" style="3" bestFit="1" customWidth="1"/>
    <col min="14" max="14" width="5.42578125" style="3" bestFit="1" customWidth="1"/>
  </cols>
  <sheetData>
    <row r="1" spans="1:14" x14ac:dyDescent="0.25">
      <c r="B1" s="2" t="s">
        <v>38</v>
      </c>
      <c r="C1" s="4" t="s">
        <v>38</v>
      </c>
      <c r="D1" t="s">
        <v>39</v>
      </c>
      <c r="E1" t="s">
        <v>40</v>
      </c>
      <c r="F1" t="s">
        <v>41</v>
      </c>
      <c r="G1" t="s">
        <v>42</v>
      </c>
      <c r="H1" t="s">
        <v>43</v>
      </c>
      <c r="I1" t="s">
        <v>44</v>
      </c>
      <c r="J1" s="3" t="s">
        <v>48</v>
      </c>
      <c r="K1" t="s">
        <v>46</v>
      </c>
      <c r="L1" t="s">
        <v>47</v>
      </c>
      <c r="M1" s="3" t="s">
        <v>49</v>
      </c>
      <c r="N1" s="3" t="s">
        <v>45</v>
      </c>
    </row>
    <row r="2" spans="1:14" x14ac:dyDescent="0.25">
      <c r="A2" t="s">
        <v>54</v>
      </c>
      <c r="B2" t="s">
        <v>0</v>
      </c>
      <c r="C2" s="4">
        <v>5</v>
      </c>
      <c r="D2">
        <v>0</v>
      </c>
      <c r="E2">
        <v>0</v>
      </c>
      <c r="F2">
        <v>0</v>
      </c>
      <c r="G2">
        <v>1</v>
      </c>
      <c r="H2">
        <v>11</v>
      </c>
      <c r="I2">
        <v>0</v>
      </c>
      <c r="J2" s="3">
        <f>SUM(D2:I2)</f>
        <v>12</v>
      </c>
      <c r="K2">
        <v>7</v>
      </c>
      <c r="L2">
        <v>7</v>
      </c>
      <c r="M2" s="3">
        <f>K2+L2</f>
        <v>14</v>
      </c>
      <c r="N2" s="4">
        <f>C2+J2+M2</f>
        <v>31</v>
      </c>
    </row>
    <row r="3" spans="1:14" x14ac:dyDescent="0.25">
      <c r="A3" t="s">
        <v>55</v>
      </c>
      <c r="B3" t="s">
        <v>0</v>
      </c>
      <c r="C3" s="4">
        <v>5</v>
      </c>
      <c r="D3">
        <v>5</v>
      </c>
      <c r="E3">
        <v>1</v>
      </c>
      <c r="F3">
        <v>0</v>
      </c>
      <c r="G3">
        <v>0</v>
      </c>
      <c r="H3">
        <v>3</v>
      </c>
      <c r="I3">
        <v>1</v>
      </c>
      <c r="J3" s="3">
        <f t="shared" ref="J3:J23" si="0">SUM(D3:I3)</f>
        <v>10</v>
      </c>
      <c r="K3">
        <v>2</v>
      </c>
      <c r="L3">
        <v>3</v>
      </c>
      <c r="M3" s="3">
        <f t="shared" ref="M3:M23" si="1">K3+L3</f>
        <v>5</v>
      </c>
      <c r="N3" s="4">
        <f t="shared" ref="N3:N23" si="2">C3+J3+M3</f>
        <v>20</v>
      </c>
    </row>
    <row r="4" spans="1:14" x14ac:dyDescent="0.25">
      <c r="A4" t="s">
        <v>56</v>
      </c>
      <c r="B4" t="s">
        <v>0</v>
      </c>
      <c r="C4" s="4">
        <v>5</v>
      </c>
      <c r="D4">
        <v>0</v>
      </c>
      <c r="E4">
        <v>9</v>
      </c>
      <c r="F4">
        <v>0</v>
      </c>
      <c r="G4">
        <v>1</v>
      </c>
      <c r="H4">
        <v>3</v>
      </c>
      <c r="I4">
        <v>0</v>
      </c>
      <c r="J4" s="3">
        <f t="shared" si="0"/>
        <v>13</v>
      </c>
      <c r="K4">
        <v>2</v>
      </c>
      <c r="L4">
        <v>6</v>
      </c>
      <c r="M4" s="3">
        <f t="shared" si="1"/>
        <v>8</v>
      </c>
      <c r="N4" s="4">
        <f t="shared" si="2"/>
        <v>26</v>
      </c>
    </row>
    <row r="5" spans="1:14" x14ac:dyDescent="0.25">
      <c r="A5" t="s">
        <v>57</v>
      </c>
      <c r="B5" s="1" t="s">
        <v>29</v>
      </c>
      <c r="C5" s="4">
        <v>6</v>
      </c>
      <c r="D5">
        <v>1</v>
      </c>
      <c r="E5">
        <v>1</v>
      </c>
      <c r="F5">
        <v>0</v>
      </c>
      <c r="G5">
        <v>1</v>
      </c>
      <c r="H5">
        <v>10</v>
      </c>
      <c r="I5">
        <v>0</v>
      </c>
      <c r="J5" s="3">
        <f t="shared" si="0"/>
        <v>13</v>
      </c>
      <c r="K5">
        <v>3</v>
      </c>
      <c r="L5">
        <v>9</v>
      </c>
      <c r="M5" s="3">
        <f t="shared" si="1"/>
        <v>12</v>
      </c>
      <c r="N5" s="4">
        <f t="shared" si="2"/>
        <v>31</v>
      </c>
    </row>
    <row r="6" spans="1:14" x14ac:dyDescent="0.25">
      <c r="A6" t="s">
        <v>58</v>
      </c>
      <c r="B6" s="1" t="s">
        <v>29</v>
      </c>
      <c r="C6" s="4">
        <v>6</v>
      </c>
      <c r="D6">
        <v>0</v>
      </c>
      <c r="E6">
        <v>1</v>
      </c>
      <c r="F6">
        <v>0</v>
      </c>
      <c r="G6">
        <v>13</v>
      </c>
      <c r="H6">
        <v>10</v>
      </c>
      <c r="I6">
        <v>0</v>
      </c>
      <c r="J6" s="3">
        <f t="shared" si="0"/>
        <v>24</v>
      </c>
      <c r="K6">
        <v>3</v>
      </c>
      <c r="L6">
        <v>25</v>
      </c>
      <c r="M6" s="3">
        <f t="shared" si="1"/>
        <v>28</v>
      </c>
      <c r="N6" s="4">
        <f t="shared" si="2"/>
        <v>58</v>
      </c>
    </row>
    <row r="7" spans="1:14" x14ac:dyDescent="0.25">
      <c r="A7" t="s">
        <v>59</v>
      </c>
      <c r="B7" s="1" t="s">
        <v>76</v>
      </c>
      <c r="C7" s="4">
        <v>8</v>
      </c>
      <c r="D7">
        <v>0</v>
      </c>
      <c r="E7">
        <v>3</v>
      </c>
      <c r="F7">
        <v>7</v>
      </c>
      <c r="G7">
        <v>1</v>
      </c>
      <c r="H7">
        <v>28</v>
      </c>
      <c r="I7">
        <v>0</v>
      </c>
      <c r="J7" s="3">
        <f t="shared" si="0"/>
        <v>39</v>
      </c>
      <c r="K7">
        <v>4</v>
      </c>
      <c r="L7">
        <v>21</v>
      </c>
      <c r="M7" s="3">
        <f t="shared" si="1"/>
        <v>25</v>
      </c>
      <c r="N7" s="4">
        <f t="shared" si="2"/>
        <v>72</v>
      </c>
    </row>
    <row r="8" spans="1:14" x14ac:dyDescent="0.25">
      <c r="A8" t="s">
        <v>60</v>
      </c>
      <c r="B8" s="1" t="s">
        <v>76</v>
      </c>
      <c r="C8" s="4">
        <v>8</v>
      </c>
      <c r="D8">
        <v>0</v>
      </c>
      <c r="E8">
        <v>3</v>
      </c>
      <c r="F8">
        <v>19</v>
      </c>
      <c r="G8">
        <v>2</v>
      </c>
      <c r="H8">
        <v>16</v>
      </c>
      <c r="I8">
        <v>0</v>
      </c>
      <c r="J8" s="3">
        <f t="shared" si="0"/>
        <v>40</v>
      </c>
      <c r="K8">
        <v>3</v>
      </c>
      <c r="L8">
        <v>29</v>
      </c>
      <c r="M8" s="3">
        <f t="shared" si="1"/>
        <v>32</v>
      </c>
      <c r="N8" s="4">
        <f t="shared" si="2"/>
        <v>80</v>
      </c>
    </row>
    <row r="9" spans="1:14" x14ac:dyDescent="0.25">
      <c r="A9" t="s">
        <v>61</v>
      </c>
      <c r="B9" t="s">
        <v>34</v>
      </c>
      <c r="C9" s="4">
        <v>8</v>
      </c>
      <c r="D9">
        <v>3</v>
      </c>
      <c r="E9">
        <v>12</v>
      </c>
      <c r="F9">
        <v>17</v>
      </c>
      <c r="G9">
        <v>7</v>
      </c>
      <c r="H9">
        <v>14</v>
      </c>
      <c r="I9">
        <v>0</v>
      </c>
      <c r="J9" s="3">
        <f t="shared" si="0"/>
        <v>53</v>
      </c>
      <c r="K9">
        <v>0</v>
      </c>
      <c r="L9">
        <v>16</v>
      </c>
      <c r="M9" s="3">
        <f t="shared" si="1"/>
        <v>16</v>
      </c>
      <c r="N9" s="4">
        <f t="shared" si="2"/>
        <v>77</v>
      </c>
    </row>
    <row r="10" spans="1:14" x14ac:dyDescent="0.25">
      <c r="A10" t="s">
        <v>62</v>
      </c>
      <c r="B10" t="s">
        <v>33</v>
      </c>
      <c r="C10" s="4">
        <v>9</v>
      </c>
      <c r="D10">
        <v>1</v>
      </c>
      <c r="E10">
        <v>6</v>
      </c>
      <c r="F10">
        <v>3</v>
      </c>
      <c r="G10">
        <v>7</v>
      </c>
      <c r="H10">
        <v>16</v>
      </c>
      <c r="I10">
        <v>9</v>
      </c>
      <c r="J10" s="3">
        <f t="shared" si="0"/>
        <v>42</v>
      </c>
      <c r="K10">
        <v>0</v>
      </c>
      <c r="L10">
        <v>14</v>
      </c>
      <c r="M10" s="3">
        <f t="shared" si="1"/>
        <v>14</v>
      </c>
      <c r="N10" s="4">
        <f t="shared" si="2"/>
        <v>65</v>
      </c>
    </row>
    <row r="11" spans="1:14" x14ac:dyDescent="0.25">
      <c r="A11" t="s">
        <v>63</v>
      </c>
      <c r="B11" s="1" t="s">
        <v>31</v>
      </c>
      <c r="C11" s="4">
        <v>10</v>
      </c>
      <c r="D11">
        <v>1</v>
      </c>
      <c r="E11">
        <v>5</v>
      </c>
      <c r="F11">
        <v>6</v>
      </c>
      <c r="G11">
        <v>12</v>
      </c>
      <c r="H11">
        <v>8</v>
      </c>
      <c r="I11">
        <v>0</v>
      </c>
      <c r="J11" s="3">
        <f t="shared" si="0"/>
        <v>32</v>
      </c>
      <c r="K11">
        <v>3</v>
      </c>
      <c r="L11">
        <v>11</v>
      </c>
      <c r="M11" s="3">
        <f t="shared" si="1"/>
        <v>14</v>
      </c>
      <c r="N11" s="4">
        <f t="shared" si="2"/>
        <v>56</v>
      </c>
    </row>
    <row r="12" spans="1:14" x14ac:dyDescent="0.25">
      <c r="A12" t="s">
        <v>64</v>
      </c>
      <c r="B12" t="s">
        <v>33</v>
      </c>
      <c r="C12" s="4">
        <v>9</v>
      </c>
      <c r="D12">
        <v>3</v>
      </c>
      <c r="E12">
        <v>27</v>
      </c>
      <c r="F12">
        <v>2</v>
      </c>
      <c r="G12">
        <v>6</v>
      </c>
      <c r="H12">
        <v>10</v>
      </c>
      <c r="I12">
        <v>0</v>
      </c>
      <c r="J12" s="3">
        <f t="shared" si="0"/>
        <v>48</v>
      </c>
      <c r="K12">
        <v>2</v>
      </c>
      <c r="L12">
        <v>8</v>
      </c>
      <c r="M12" s="3">
        <f t="shared" si="1"/>
        <v>10</v>
      </c>
      <c r="N12" s="4">
        <f t="shared" si="2"/>
        <v>67</v>
      </c>
    </row>
    <row r="13" spans="1:14" x14ac:dyDescent="0.25">
      <c r="A13" t="s">
        <v>65</v>
      </c>
      <c r="B13" s="1" t="s">
        <v>31</v>
      </c>
      <c r="C13" s="4">
        <v>10</v>
      </c>
      <c r="D13">
        <v>2</v>
      </c>
      <c r="E13">
        <v>7</v>
      </c>
      <c r="F13">
        <v>4</v>
      </c>
      <c r="G13">
        <v>5</v>
      </c>
      <c r="H13">
        <v>21</v>
      </c>
      <c r="I13">
        <v>0</v>
      </c>
      <c r="J13" s="3">
        <f t="shared" si="0"/>
        <v>39</v>
      </c>
      <c r="K13">
        <v>3</v>
      </c>
      <c r="L13">
        <v>12</v>
      </c>
      <c r="M13" s="3">
        <f t="shared" si="1"/>
        <v>15</v>
      </c>
      <c r="N13" s="4">
        <f t="shared" si="2"/>
        <v>64</v>
      </c>
    </row>
    <row r="14" spans="1:14" x14ac:dyDescent="0.25">
      <c r="A14" t="s">
        <v>66</v>
      </c>
      <c r="B14" s="1" t="s">
        <v>31</v>
      </c>
      <c r="C14" s="4">
        <v>10</v>
      </c>
      <c r="D14">
        <v>1</v>
      </c>
      <c r="E14">
        <v>14</v>
      </c>
      <c r="F14">
        <v>3</v>
      </c>
      <c r="G14">
        <v>8</v>
      </c>
      <c r="H14">
        <v>18</v>
      </c>
      <c r="I14">
        <v>0</v>
      </c>
      <c r="J14" s="3">
        <f t="shared" si="0"/>
        <v>44</v>
      </c>
      <c r="K14">
        <v>5</v>
      </c>
      <c r="L14">
        <v>10</v>
      </c>
      <c r="M14" s="3">
        <f t="shared" si="1"/>
        <v>15</v>
      </c>
      <c r="N14" s="4">
        <f t="shared" si="2"/>
        <v>69</v>
      </c>
    </row>
    <row r="15" spans="1:14" x14ac:dyDescent="0.25">
      <c r="A15" t="s">
        <v>67</v>
      </c>
      <c r="B15" s="1" t="s">
        <v>33</v>
      </c>
      <c r="C15" s="4">
        <v>9</v>
      </c>
      <c r="D15">
        <v>16</v>
      </c>
      <c r="E15">
        <v>7</v>
      </c>
      <c r="F15">
        <v>5</v>
      </c>
      <c r="G15">
        <v>4</v>
      </c>
      <c r="H15">
        <v>14</v>
      </c>
      <c r="I15">
        <v>1</v>
      </c>
      <c r="J15" s="3">
        <f t="shared" si="0"/>
        <v>47</v>
      </c>
      <c r="K15">
        <v>2</v>
      </c>
      <c r="L15">
        <v>10</v>
      </c>
      <c r="M15" s="3">
        <f t="shared" si="1"/>
        <v>12</v>
      </c>
      <c r="N15" s="4">
        <f t="shared" si="2"/>
        <v>68</v>
      </c>
    </row>
    <row r="16" spans="1:14" x14ac:dyDescent="0.25">
      <c r="A16" t="s">
        <v>68</v>
      </c>
      <c r="B16" s="1" t="s">
        <v>31</v>
      </c>
      <c r="C16" s="4">
        <v>10</v>
      </c>
      <c r="D16">
        <v>8</v>
      </c>
      <c r="E16">
        <v>14</v>
      </c>
      <c r="F16">
        <v>6</v>
      </c>
      <c r="G16">
        <v>12</v>
      </c>
      <c r="H16">
        <v>18</v>
      </c>
      <c r="I16">
        <v>0</v>
      </c>
      <c r="J16" s="3">
        <f t="shared" si="0"/>
        <v>58</v>
      </c>
      <c r="K16">
        <v>3</v>
      </c>
      <c r="L16">
        <v>10</v>
      </c>
      <c r="M16" s="3">
        <f t="shared" si="1"/>
        <v>13</v>
      </c>
      <c r="N16" s="4">
        <f t="shared" si="2"/>
        <v>81</v>
      </c>
    </row>
    <row r="17" spans="1:14" x14ac:dyDescent="0.25">
      <c r="A17" t="s">
        <v>69</v>
      </c>
      <c r="B17" s="1" t="s">
        <v>33</v>
      </c>
      <c r="C17" s="4">
        <v>9</v>
      </c>
      <c r="D17">
        <v>7</v>
      </c>
      <c r="E17">
        <v>10</v>
      </c>
      <c r="F17">
        <v>15</v>
      </c>
      <c r="G17">
        <v>14</v>
      </c>
      <c r="H17">
        <v>18</v>
      </c>
      <c r="I17">
        <v>0</v>
      </c>
      <c r="J17" s="3">
        <f t="shared" si="0"/>
        <v>64</v>
      </c>
      <c r="K17">
        <v>6</v>
      </c>
      <c r="L17">
        <v>14</v>
      </c>
      <c r="M17" s="3">
        <f t="shared" si="1"/>
        <v>20</v>
      </c>
      <c r="N17" s="4">
        <f t="shared" si="2"/>
        <v>93</v>
      </c>
    </row>
    <row r="18" spans="1:14" x14ac:dyDescent="0.25">
      <c r="A18" t="s">
        <v>70</v>
      </c>
      <c r="B18" s="1" t="s">
        <v>35</v>
      </c>
      <c r="C18" s="4">
        <v>11</v>
      </c>
      <c r="D18">
        <v>10</v>
      </c>
      <c r="E18">
        <v>17</v>
      </c>
      <c r="F18">
        <v>7</v>
      </c>
      <c r="G18">
        <v>17</v>
      </c>
      <c r="H18">
        <v>19</v>
      </c>
      <c r="I18">
        <v>0</v>
      </c>
      <c r="J18" s="3">
        <f t="shared" si="0"/>
        <v>70</v>
      </c>
      <c r="K18">
        <v>12</v>
      </c>
      <c r="L18">
        <v>13</v>
      </c>
      <c r="M18" s="3">
        <f t="shared" si="1"/>
        <v>25</v>
      </c>
      <c r="N18" s="4">
        <f t="shared" si="2"/>
        <v>106</v>
      </c>
    </row>
    <row r="19" spans="1:14" x14ac:dyDescent="0.25">
      <c r="A19" t="s">
        <v>71</v>
      </c>
      <c r="B19" s="1" t="s">
        <v>77</v>
      </c>
      <c r="C19" s="4">
        <v>9</v>
      </c>
      <c r="D19">
        <v>6</v>
      </c>
      <c r="E19">
        <v>16</v>
      </c>
      <c r="F19">
        <v>28</v>
      </c>
      <c r="G19">
        <v>15</v>
      </c>
      <c r="H19">
        <v>15</v>
      </c>
      <c r="I19">
        <v>0</v>
      </c>
      <c r="J19" s="3">
        <f t="shared" si="0"/>
        <v>80</v>
      </c>
      <c r="K19">
        <v>4</v>
      </c>
      <c r="L19">
        <v>8</v>
      </c>
      <c r="M19" s="3">
        <f t="shared" si="1"/>
        <v>12</v>
      </c>
      <c r="N19" s="4">
        <f t="shared" si="2"/>
        <v>101</v>
      </c>
    </row>
    <row r="20" spans="1:14" x14ac:dyDescent="0.25">
      <c r="A20" t="s">
        <v>72</v>
      </c>
      <c r="B20" s="1" t="s">
        <v>78</v>
      </c>
      <c r="C20" s="4">
        <v>10</v>
      </c>
      <c r="D20">
        <v>14</v>
      </c>
      <c r="E20">
        <v>16</v>
      </c>
      <c r="F20">
        <v>23</v>
      </c>
      <c r="G20">
        <v>13</v>
      </c>
      <c r="H20">
        <v>24</v>
      </c>
      <c r="I20">
        <v>1</v>
      </c>
      <c r="J20" s="3">
        <f t="shared" si="0"/>
        <v>91</v>
      </c>
      <c r="K20">
        <v>9</v>
      </c>
      <c r="L20">
        <v>12</v>
      </c>
      <c r="M20" s="3">
        <f t="shared" si="1"/>
        <v>21</v>
      </c>
      <c r="N20" s="4">
        <f t="shared" si="2"/>
        <v>122</v>
      </c>
    </row>
    <row r="21" spans="1:14" x14ac:dyDescent="0.25">
      <c r="A21" t="s">
        <v>73</v>
      </c>
      <c r="B21" s="1" t="s">
        <v>79</v>
      </c>
      <c r="C21" s="4">
        <v>10</v>
      </c>
      <c r="D21">
        <v>11</v>
      </c>
      <c r="E21">
        <v>21</v>
      </c>
      <c r="F21">
        <v>7</v>
      </c>
      <c r="G21">
        <v>10</v>
      </c>
      <c r="H21">
        <v>26</v>
      </c>
      <c r="I21">
        <v>1</v>
      </c>
      <c r="J21" s="3">
        <f t="shared" si="0"/>
        <v>76</v>
      </c>
      <c r="K21">
        <v>13</v>
      </c>
      <c r="L21">
        <v>12</v>
      </c>
      <c r="M21" s="3">
        <f t="shared" si="1"/>
        <v>25</v>
      </c>
      <c r="N21" s="4">
        <f t="shared" si="2"/>
        <v>111</v>
      </c>
    </row>
    <row r="22" spans="1:14" x14ac:dyDescent="0.25">
      <c r="A22" t="s">
        <v>74</v>
      </c>
      <c r="B22" s="1" t="s">
        <v>37</v>
      </c>
      <c r="C22" s="4">
        <v>12</v>
      </c>
      <c r="D22">
        <v>7</v>
      </c>
      <c r="E22">
        <v>14</v>
      </c>
      <c r="F22">
        <v>10</v>
      </c>
      <c r="G22">
        <v>21</v>
      </c>
      <c r="H22">
        <v>19</v>
      </c>
      <c r="I22">
        <v>0</v>
      </c>
      <c r="J22" s="3">
        <f t="shared" si="0"/>
        <v>71</v>
      </c>
      <c r="K22">
        <v>6</v>
      </c>
      <c r="L22">
        <v>10</v>
      </c>
      <c r="M22" s="3">
        <f t="shared" si="1"/>
        <v>16</v>
      </c>
      <c r="N22" s="4">
        <f t="shared" si="2"/>
        <v>99</v>
      </c>
    </row>
    <row r="23" spans="1:14" x14ac:dyDescent="0.25">
      <c r="A23" t="s">
        <v>75</v>
      </c>
      <c r="B23" s="1" t="s">
        <v>37</v>
      </c>
      <c r="C23" s="4">
        <v>12</v>
      </c>
      <c r="D23">
        <v>12</v>
      </c>
      <c r="E23">
        <v>17</v>
      </c>
      <c r="F23">
        <v>4</v>
      </c>
      <c r="G23">
        <v>10</v>
      </c>
      <c r="H23">
        <v>34</v>
      </c>
      <c r="I23">
        <v>0</v>
      </c>
      <c r="J23" s="3">
        <f t="shared" si="0"/>
        <v>77</v>
      </c>
      <c r="K23">
        <v>8</v>
      </c>
      <c r="L23">
        <v>11</v>
      </c>
      <c r="M23" s="3">
        <f t="shared" si="1"/>
        <v>19</v>
      </c>
      <c r="N23" s="4">
        <f t="shared" si="2"/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No. of Parties</vt:lpstr>
      <vt:lpstr>SC raw numbers</vt:lpstr>
      <vt:lpstr>AC raw numbers</vt:lpstr>
      <vt:lpstr>PC raw numbers</vt:lpstr>
      <vt:lpstr>'No. of Parties'!Print_Area</vt:lpstr>
    </vt:vector>
  </TitlesOfParts>
  <Company>United Nations Office at Geneva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Hélène Gandois</dc:creator>
  <cp:lastModifiedBy>Kwitsinskaia</cp:lastModifiedBy>
  <cp:lastPrinted>2015-11-11T13:36:48Z</cp:lastPrinted>
  <dcterms:created xsi:type="dcterms:W3CDTF">2015-09-23T13:29:24Z</dcterms:created>
  <dcterms:modified xsi:type="dcterms:W3CDTF">2015-12-01T10:34:36Z</dcterms:modified>
</cp:coreProperties>
</file>